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10_Ch10\"/>
    </mc:Choice>
  </mc:AlternateContent>
  <bookViews>
    <workbookView xWindow="0" yWindow="30" windowWidth="19155" windowHeight="8505"/>
  </bookViews>
  <sheets>
    <sheet name="Model" sheetId="1" r:id="rId1"/>
  </sheets>
  <definedNames>
    <definedName name="solver_adj" localSheetId="0" hidden="1">Model!$D$24,Model!$E$24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Model!$J$42</definedName>
    <definedName name="solver_pre" localSheetId="0" hidden="1">0.000001</definedName>
    <definedName name="solver_rbv" localSheetId="0" hidden="1">2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H30" i="1" l="1"/>
  <c r="H34" i="1"/>
  <c r="H38" i="1"/>
  <c r="D26" i="1"/>
  <c r="E26" i="1"/>
  <c r="F26" i="1"/>
  <c r="D27" i="1"/>
  <c r="G27" i="1" s="1"/>
  <c r="E27" i="1"/>
  <c r="H27" i="1" s="1"/>
  <c r="F27" i="1"/>
  <c r="D28" i="1"/>
  <c r="G28" i="1" s="1"/>
  <c r="E28" i="1"/>
  <c r="H28" i="1" s="1"/>
  <c r="F28" i="1"/>
  <c r="D29" i="1"/>
  <c r="G29" i="1" s="1"/>
  <c r="E29" i="1"/>
  <c r="H29" i="1" s="1"/>
  <c r="F29" i="1"/>
  <c r="D30" i="1"/>
  <c r="G30" i="1" s="1"/>
  <c r="I30" i="1" s="1"/>
  <c r="E30" i="1"/>
  <c r="F30" i="1"/>
  <c r="D31" i="1"/>
  <c r="G31" i="1" s="1"/>
  <c r="E31" i="1"/>
  <c r="H31" i="1" s="1"/>
  <c r="F31" i="1"/>
  <c r="D32" i="1"/>
  <c r="G32" i="1" s="1"/>
  <c r="E32" i="1"/>
  <c r="H32" i="1" s="1"/>
  <c r="F32" i="1"/>
  <c r="D33" i="1"/>
  <c r="G33" i="1" s="1"/>
  <c r="I33" i="1" s="1"/>
  <c r="E33" i="1"/>
  <c r="H33" i="1" s="1"/>
  <c r="F33" i="1"/>
  <c r="D34" i="1"/>
  <c r="G34" i="1" s="1"/>
  <c r="I34" i="1" s="1"/>
  <c r="E34" i="1"/>
  <c r="F34" i="1"/>
  <c r="D35" i="1"/>
  <c r="G35" i="1" s="1"/>
  <c r="E35" i="1"/>
  <c r="H35" i="1" s="1"/>
  <c r="F35" i="1"/>
  <c r="D36" i="1"/>
  <c r="G36" i="1" s="1"/>
  <c r="E36" i="1"/>
  <c r="H36" i="1" s="1"/>
  <c r="F36" i="1"/>
  <c r="D37" i="1"/>
  <c r="G37" i="1" s="1"/>
  <c r="I37" i="1" s="1"/>
  <c r="E37" i="1"/>
  <c r="H37" i="1" s="1"/>
  <c r="F37" i="1"/>
  <c r="D38" i="1"/>
  <c r="G38" i="1" s="1"/>
  <c r="I38" i="1" s="1"/>
  <c r="E38" i="1"/>
  <c r="F38" i="1"/>
  <c r="D39" i="1"/>
  <c r="G39" i="1" s="1"/>
  <c r="E39" i="1"/>
  <c r="H39" i="1" s="1"/>
  <c r="F39" i="1"/>
  <c r="D40" i="1"/>
  <c r="G40" i="1" s="1"/>
  <c r="E40" i="1"/>
  <c r="H40" i="1" s="1"/>
  <c r="F40" i="1"/>
  <c r="D41" i="1"/>
  <c r="G41" i="1" s="1"/>
  <c r="E41" i="1"/>
  <c r="H41" i="1" s="1"/>
  <c r="F41" i="1"/>
  <c r="C41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26" i="1"/>
  <c r="I39" i="1" l="1"/>
  <c r="I35" i="1"/>
  <c r="I31" i="1"/>
  <c r="I29" i="1"/>
  <c r="J29" i="1" s="1"/>
  <c r="I41" i="1"/>
  <c r="J41" i="1" s="1"/>
  <c r="I27" i="1"/>
  <c r="J27" i="1" s="1"/>
  <c r="J37" i="1"/>
  <c r="J33" i="1"/>
  <c r="I40" i="1"/>
  <c r="J40" i="1" s="1"/>
  <c r="I36" i="1"/>
  <c r="J36" i="1" s="1"/>
  <c r="I32" i="1"/>
  <c r="J32" i="1" s="1"/>
  <c r="I28" i="1"/>
  <c r="J28" i="1" s="1"/>
  <c r="J35" i="1"/>
  <c r="J31" i="1"/>
  <c r="J38" i="1"/>
  <c r="J34" i="1"/>
  <c r="J30" i="1"/>
  <c r="J39" i="1"/>
  <c r="J42" i="1" l="1"/>
</calcChain>
</file>

<file path=xl/sharedStrings.xml><?xml version="1.0" encoding="utf-8"?>
<sst xmlns="http://schemas.openxmlformats.org/spreadsheetml/2006/main" count="31" uniqueCount="28">
  <si>
    <t>lat</t>
  </si>
  <si>
    <t>long</t>
  </si>
  <si>
    <t>Maryland</t>
  </si>
  <si>
    <t>Virginia</t>
  </si>
  <si>
    <t>NC</t>
  </si>
  <si>
    <t>TN</t>
  </si>
  <si>
    <t>FL</t>
  </si>
  <si>
    <t>Wyoming</t>
  </si>
  <si>
    <t>CA</t>
  </si>
  <si>
    <t>Iowa</t>
  </si>
  <si>
    <t>IL</t>
  </si>
  <si>
    <t>Mass</t>
  </si>
  <si>
    <t>NJ</t>
  </si>
  <si>
    <t>PA</t>
  </si>
  <si>
    <t>New York</t>
  </si>
  <si>
    <t>SC</t>
  </si>
  <si>
    <t>Ohio</t>
  </si>
  <si>
    <t>Ted's Daughter's Wedding</t>
  </si>
  <si>
    <t>Wedding Site</t>
  </si>
  <si>
    <t># Relatives</t>
  </si>
  <si>
    <t>Location</t>
  </si>
  <si>
    <t>Parameters</t>
  </si>
  <si>
    <t>Model</t>
  </si>
  <si>
    <t>Lat Diff Sqrd</t>
  </si>
  <si>
    <t>Long Diff Sqrd</t>
  </si>
  <si>
    <t>Distance</t>
  </si>
  <si>
    <t>Demand Weighted</t>
  </si>
  <si>
    <t xml:space="preserve">    Total Demand Weigted Distance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</si>
</sst>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Fill="1" applyBorder="1"/>
    <xf numFmtId="2" fontId="2" fillId="0" borderId="0" xfId="0" applyNumberFormat="1" applyFont="1" applyFill="1" applyBorder="1"/>
    <xf numFmtId="2" fontId="2" fillId="2" borderId="2" xfId="0" applyNumberFormat="1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/>
    </xf>
    <xf numFmtId="164" fontId="1" fillId="0" borderId="1" xfId="0" applyNumberFormat="1" applyFont="1" applyBorder="1"/>
    <xf numFmtId="164" fontId="1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abSelected="1" zoomScaleNormal="100" workbookViewId="0">
      <selection activeCell="I28" sqref="I28"/>
    </sheetView>
  </sheetViews>
  <sheetFormatPr defaultRowHeight="15.75" x14ac:dyDescent="0.25"/>
  <cols>
    <col min="1" max="2" width="9.140625" style="1"/>
    <col min="3" max="3" width="13.85546875" style="1" bestFit="1" customWidth="1"/>
    <col min="4" max="4" width="10.7109375" style="1" bestFit="1" customWidth="1"/>
    <col min="5" max="5" width="12" style="1" customWidth="1"/>
    <col min="6" max="6" width="11.28515625" style="1" customWidth="1"/>
    <col min="7" max="7" width="13" style="1" customWidth="1"/>
    <col min="8" max="8" width="14.28515625" style="1" bestFit="1" customWidth="1"/>
    <col min="9" max="9" width="10.7109375" style="1" bestFit="1" customWidth="1"/>
    <col min="10" max="10" width="11.85546875" style="1" bestFit="1" customWidth="1"/>
    <col min="11" max="12" width="9.140625" style="1"/>
    <col min="13" max="13" width="11.5703125" style="1" bestFit="1" customWidth="1"/>
    <col min="14" max="16384" width="9.140625" style="1"/>
  </cols>
  <sheetData>
    <row r="1" spans="1:15" x14ac:dyDescent="0.25">
      <c r="A1" s="5" t="s">
        <v>17</v>
      </c>
    </row>
    <row r="2" spans="1:15" x14ac:dyDescent="0.25">
      <c r="I2" s="8"/>
      <c r="J2" s="8"/>
      <c r="K2" s="8"/>
      <c r="L2" s="8"/>
      <c r="M2" s="8"/>
      <c r="N2" s="8"/>
      <c r="O2" s="8"/>
    </row>
    <row r="3" spans="1:15" x14ac:dyDescent="0.25">
      <c r="A3" s="5" t="s">
        <v>21</v>
      </c>
      <c r="I3" s="8"/>
      <c r="J3" s="8"/>
      <c r="K3" s="8"/>
      <c r="L3" s="8"/>
      <c r="M3" s="8"/>
      <c r="N3" s="8"/>
      <c r="O3" s="8"/>
    </row>
    <row r="4" spans="1:15" x14ac:dyDescent="0.25">
      <c r="C4" s="1" t="s">
        <v>20</v>
      </c>
      <c r="D4" s="2" t="s">
        <v>0</v>
      </c>
      <c r="E4" s="2" t="s">
        <v>1</v>
      </c>
      <c r="F4" s="2" t="s">
        <v>19</v>
      </c>
      <c r="I4" s="8"/>
      <c r="J4" s="8"/>
      <c r="K4" s="8"/>
      <c r="L4" s="8"/>
      <c r="M4" s="8"/>
      <c r="N4" s="8"/>
      <c r="O4" s="8"/>
    </row>
    <row r="5" spans="1:15" x14ac:dyDescent="0.25">
      <c r="C5" s="1" t="s">
        <v>14</v>
      </c>
      <c r="D5" s="6">
        <v>40.7143528</v>
      </c>
      <c r="E5" s="6">
        <v>-74.005973100000006</v>
      </c>
      <c r="F5" s="7">
        <v>43</v>
      </c>
      <c r="I5" s="8"/>
      <c r="J5" s="8"/>
      <c r="K5" s="8"/>
      <c r="L5" s="8"/>
      <c r="M5" s="8"/>
      <c r="N5" s="8"/>
      <c r="O5" s="8"/>
    </row>
    <row r="6" spans="1:15" x14ac:dyDescent="0.25">
      <c r="C6" s="1" t="s">
        <v>2</v>
      </c>
      <c r="D6" s="6">
        <v>39.025665099999998</v>
      </c>
      <c r="E6" s="6">
        <v>-77.076366899999996</v>
      </c>
      <c r="F6" s="7">
        <v>8</v>
      </c>
      <c r="I6" s="8"/>
      <c r="J6" s="8"/>
      <c r="K6" s="8"/>
      <c r="L6" s="8"/>
      <c r="M6" s="8"/>
      <c r="N6" s="8"/>
      <c r="O6" s="8"/>
    </row>
    <row r="7" spans="1:15" x14ac:dyDescent="0.25">
      <c r="C7" s="1" t="s">
        <v>3</v>
      </c>
      <c r="D7" s="6">
        <v>37.431573399999998</v>
      </c>
      <c r="E7" s="6">
        <v>-78.656894199999996</v>
      </c>
      <c r="F7" s="7">
        <v>2</v>
      </c>
      <c r="I7" s="8"/>
      <c r="J7" s="8"/>
      <c r="K7" s="8"/>
      <c r="L7" s="8"/>
      <c r="M7" s="8"/>
      <c r="N7" s="8"/>
      <c r="O7" s="8"/>
    </row>
    <row r="8" spans="1:15" x14ac:dyDescent="0.25">
      <c r="C8" s="1" t="s">
        <v>15</v>
      </c>
      <c r="D8" s="6">
        <v>32.216315999999999</v>
      </c>
      <c r="E8" s="6">
        <v>-80.752607999999995</v>
      </c>
      <c r="F8" s="7">
        <v>1</v>
      </c>
      <c r="I8" s="8"/>
      <c r="J8" s="8"/>
      <c r="K8" s="8"/>
      <c r="L8" s="8"/>
      <c r="M8" s="8"/>
      <c r="N8" s="8"/>
      <c r="O8" s="8"/>
    </row>
    <row r="9" spans="1:15" x14ac:dyDescent="0.25">
      <c r="C9" s="1" t="s">
        <v>4</v>
      </c>
      <c r="D9" s="6">
        <v>35.772095999999998</v>
      </c>
      <c r="E9" s="6">
        <v>-78.638614500000003</v>
      </c>
      <c r="F9" s="7">
        <v>12</v>
      </c>
      <c r="I9" s="8"/>
      <c r="J9" s="8"/>
      <c r="K9" s="8"/>
      <c r="L9" s="8"/>
      <c r="M9" s="8"/>
      <c r="N9" s="8"/>
      <c r="O9" s="8"/>
    </row>
    <row r="10" spans="1:15" x14ac:dyDescent="0.25">
      <c r="C10" s="1" t="s">
        <v>5</v>
      </c>
      <c r="D10" s="6">
        <v>35.960638400000001</v>
      </c>
      <c r="E10" s="6">
        <v>-83.9207392</v>
      </c>
      <c r="F10" s="7">
        <v>1</v>
      </c>
      <c r="I10" s="8"/>
      <c r="J10" s="8"/>
      <c r="K10" s="8"/>
      <c r="L10" s="8"/>
      <c r="M10" s="8"/>
      <c r="N10" s="8"/>
      <c r="O10" s="8"/>
    </row>
    <row r="11" spans="1:15" x14ac:dyDescent="0.25">
      <c r="C11" s="1" t="s">
        <v>6</v>
      </c>
      <c r="D11" s="6">
        <v>27.498927800000001</v>
      </c>
      <c r="E11" s="6">
        <v>-82.574819399999996</v>
      </c>
      <c r="F11" s="7">
        <v>6</v>
      </c>
      <c r="I11" s="8"/>
      <c r="J11" s="8"/>
      <c r="K11" s="8"/>
      <c r="L11" s="8"/>
      <c r="M11" s="8"/>
      <c r="N11" s="8"/>
      <c r="O11" s="8"/>
    </row>
    <row r="12" spans="1:15" x14ac:dyDescent="0.25">
      <c r="C12" s="1" t="s">
        <v>16</v>
      </c>
      <c r="D12" s="6">
        <v>39.136111</v>
      </c>
      <c r="E12" s="6">
        <v>-84.503055599999996</v>
      </c>
      <c r="F12" s="7">
        <v>6</v>
      </c>
      <c r="I12" s="8"/>
      <c r="J12" s="8"/>
      <c r="K12" s="8"/>
      <c r="L12" s="8"/>
      <c r="M12" s="8"/>
      <c r="N12" s="8"/>
      <c r="O12" s="8"/>
    </row>
    <row r="13" spans="1:15" x14ac:dyDescent="0.25">
      <c r="C13" s="1" t="s">
        <v>7</v>
      </c>
      <c r="D13" s="6">
        <v>43.622624999999999</v>
      </c>
      <c r="E13" s="6">
        <v>-110.626059</v>
      </c>
      <c r="F13" s="7">
        <v>1</v>
      </c>
      <c r="I13" s="8"/>
      <c r="J13" s="8"/>
      <c r="K13" s="8"/>
      <c r="L13" s="8"/>
      <c r="M13" s="8"/>
      <c r="N13" s="8"/>
      <c r="O13" s="8"/>
    </row>
    <row r="14" spans="1:15" x14ac:dyDescent="0.25">
      <c r="C14" s="1" t="s">
        <v>8</v>
      </c>
      <c r="D14" s="6">
        <v>34.0194543</v>
      </c>
      <c r="E14" s="6">
        <v>-118.4911912</v>
      </c>
      <c r="F14" s="7">
        <v>10</v>
      </c>
      <c r="I14" s="8"/>
      <c r="J14" s="8"/>
      <c r="K14" s="8"/>
      <c r="L14" s="8"/>
      <c r="M14" s="8"/>
      <c r="N14" s="8"/>
      <c r="O14" s="8"/>
    </row>
    <row r="15" spans="1:15" x14ac:dyDescent="0.25">
      <c r="C15" s="1" t="s">
        <v>9</v>
      </c>
      <c r="D15" s="6">
        <v>41.698611100000001</v>
      </c>
      <c r="E15" s="6">
        <v>-93.046944400000001</v>
      </c>
      <c r="F15" s="7">
        <v>7</v>
      </c>
      <c r="I15" s="8"/>
      <c r="J15" s="8"/>
      <c r="K15" s="8"/>
      <c r="L15" s="8"/>
      <c r="M15" s="8"/>
      <c r="N15" s="8"/>
      <c r="O15" s="8"/>
    </row>
    <row r="16" spans="1:15" x14ac:dyDescent="0.25">
      <c r="C16" s="1" t="s">
        <v>10</v>
      </c>
      <c r="D16" s="6">
        <v>41.850033000000003</v>
      </c>
      <c r="E16" s="6">
        <v>-87.650052299999999</v>
      </c>
      <c r="F16" s="7">
        <v>4</v>
      </c>
      <c r="I16" s="8"/>
      <c r="J16" s="8"/>
      <c r="K16" s="8"/>
      <c r="L16" s="8"/>
      <c r="M16" s="8"/>
      <c r="N16" s="8"/>
      <c r="O16" s="8"/>
    </row>
    <row r="17" spans="1:15" x14ac:dyDescent="0.25">
      <c r="C17" s="1" t="s">
        <v>11</v>
      </c>
      <c r="D17" s="6">
        <v>42.933979200000003</v>
      </c>
      <c r="E17" s="6">
        <v>-70.798385499999995</v>
      </c>
      <c r="F17" s="7">
        <v>1</v>
      </c>
      <c r="I17" s="8"/>
      <c r="J17" s="8"/>
      <c r="K17" s="8"/>
      <c r="L17" s="8"/>
      <c r="M17" s="8"/>
      <c r="N17" s="8"/>
      <c r="O17" s="8"/>
    </row>
    <row r="18" spans="1:15" x14ac:dyDescent="0.25">
      <c r="C18" s="1" t="s">
        <v>12</v>
      </c>
      <c r="D18" s="6">
        <v>40.9012101</v>
      </c>
      <c r="E18" s="6">
        <v>-74.514323200000007</v>
      </c>
      <c r="F18" s="7">
        <v>10</v>
      </c>
      <c r="I18" s="8"/>
      <c r="J18" s="8"/>
      <c r="K18" s="8"/>
      <c r="L18" s="8"/>
      <c r="M18" s="8"/>
      <c r="N18" s="8"/>
      <c r="O18" s="8"/>
    </row>
    <row r="19" spans="1:15" x14ac:dyDescent="0.25">
      <c r="C19" s="1" t="s">
        <v>13</v>
      </c>
      <c r="D19" s="6">
        <v>39.952334999999998</v>
      </c>
      <c r="E19" s="6">
        <v>-75.163788999999994</v>
      </c>
      <c r="F19" s="7">
        <v>2</v>
      </c>
      <c r="I19" s="8"/>
      <c r="J19" s="8"/>
      <c r="K19" s="8"/>
      <c r="L19" s="8"/>
      <c r="M19" s="8"/>
      <c r="N19" s="8"/>
      <c r="O19" s="8"/>
    </row>
    <row r="20" spans="1:15" x14ac:dyDescent="0.25">
      <c r="I20" s="8"/>
      <c r="J20" s="8"/>
      <c r="K20" s="8"/>
      <c r="L20" s="8"/>
      <c r="M20" s="9"/>
      <c r="N20" s="8"/>
      <c r="O20" s="8"/>
    </row>
    <row r="21" spans="1:15" x14ac:dyDescent="0.25">
      <c r="B21" s="3"/>
      <c r="I21" s="8"/>
      <c r="J21" s="8"/>
      <c r="K21" s="8"/>
      <c r="L21" s="8"/>
      <c r="M21" s="8"/>
      <c r="N21" s="8"/>
      <c r="O21" s="8"/>
    </row>
    <row r="22" spans="1:15" x14ac:dyDescent="0.25">
      <c r="A22" s="5" t="s">
        <v>22</v>
      </c>
      <c r="I22" s="8"/>
      <c r="J22" s="8"/>
      <c r="K22" s="8"/>
      <c r="L22" s="8"/>
      <c r="M22" s="8"/>
      <c r="N22" s="8"/>
      <c r="O22" s="8"/>
    </row>
    <row r="23" spans="1:15" ht="16.5" thickBot="1" x14ac:dyDescent="0.3">
      <c r="D23" s="2" t="s">
        <v>0</v>
      </c>
      <c r="E23" s="2" t="s">
        <v>1</v>
      </c>
      <c r="I23" s="8"/>
      <c r="J23" s="8"/>
      <c r="K23" s="8"/>
      <c r="L23" s="8"/>
      <c r="M23" s="8"/>
      <c r="N23" s="8"/>
      <c r="O23" s="8"/>
    </row>
    <row r="24" spans="1:15" ht="16.5" thickBot="1" x14ac:dyDescent="0.3">
      <c r="C24" s="4" t="s">
        <v>18</v>
      </c>
      <c r="D24" s="10">
        <v>40.203548027671737</v>
      </c>
      <c r="E24" s="11">
        <v>-75.214060931983326</v>
      </c>
    </row>
    <row r="25" spans="1:15" x14ac:dyDescent="0.25">
      <c r="J25" s="1" t="s">
        <v>26</v>
      </c>
    </row>
    <row r="26" spans="1:15" x14ac:dyDescent="0.25">
      <c r="C26" s="2" t="str">
        <f>C4</f>
        <v>Location</v>
      </c>
      <c r="D26" s="2" t="str">
        <f t="shared" ref="D26:F26" si="0">D4</f>
        <v>lat</v>
      </c>
      <c r="E26" s="2" t="str">
        <f t="shared" si="0"/>
        <v>long</v>
      </c>
      <c r="F26" s="2" t="str">
        <f t="shared" si="0"/>
        <v># Relatives</v>
      </c>
      <c r="G26" s="1" t="s">
        <v>23</v>
      </c>
      <c r="H26" s="1" t="s">
        <v>24</v>
      </c>
      <c r="I26" s="1" t="s">
        <v>25</v>
      </c>
      <c r="J26" s="1" t="s">
        <v>25</v>
      </c>
    </row>
    <row r="27" spans="1:15" x14ac:dyDescent="0.25">
      <c r="C27" s="1" t="str">
        <f t="shared" ref="C27:F40" si="1">C5</f>
        <v>New York</v>
      </c>
      <c r="D27" s="6">
        <f t="shared" si="1"/>
        <v>40.7143528</v>
      </c>
      <c r="E27" s="6">
        <f t="shared" si="1"/>
        <v>-74.005973100000006</v>
      </c>
      <c r="F27" s="1">
        <f t="shared" si="1"/>
        <v>43</v>
      </c>
      <c r="G27" s="6">
        <f>($D$24-D27)^2</f>
        <v>0.26092151543332942</v>
      </c>
      <c r="H27" s="6">
        <f>($E$24-E27)^2</f>
        <v>1.4594762097861593</v>
      </c>
      <c r="I27" s="6">
        <f>69*SQRT(G27+H27)</f>
        <v>90.503113591577531</v>
      </c>
      <c r="J27" s="6">
        <f>F27*I27</f>
        <v>3891.6338844378338</v>
      </c>
    </row>
    <row r="28" spans="1:15" x14ac:dyDescent="0.25">
      <c r="C28" s="1" t="str">
        <f t="shared" si="1"/>
        <v>Maryland</v>
      </c>
      <c r="D28" s="6">
        <f t="shared" si="1"/>
        <v>39.025665099999998</v>
      </c>
      <c r="E28" s="6">
        <f t="shared" si="1"/>
        <v>-77.076366899999996</v>
      </c>
      <c r="F28" s="1">
        <f t="shared" si="1"/>
        <v>8</v>
      </c>
      <c r="G28" s="6">
        <f t="shared" ref="G28:G41" si="2">($D$24-D28)^2</f>
        <v>1.3874081913005467</v>
      </c>
      <c r="H28" s="6">
        <f t="shared" ref="H28:H41" si="3">($E$24-E28)^2</f>
        <v>3.4681835185105081</v>
      </c>
      <c r="I28" s="6">
        <f t="shared" ref="I28:I41" si="4">69*SQRT(G28+H28)</f>
        <v>152.04430976005131</v>
      </c>
      <c r="J28" s="6">
        <f t="shared" ref="J28:J41" si="5">F28*I28</f>
        <v>1216.3544780804104</v>
      </c>
    </row>
    <row r="29" spans="1:15" x14ac:dyDescent="0.25">
      <c r="C29" s="1" t="str">
        <f t="shared" si="1"/>
        <v>Virginia</v>
      </c>
      <c r="D29" s="6">
        <f t="shared" si="1"/>
        <v>37.431573399999998</v>
      </c>
      <c r="E29" s="6">
        <f t="shared" si="1"/>
        <v>-78.656894199999996</v>
      </c>
      <c r="F29" s="1">
        <f t="shared" si="1"/>
        <v>2</v>
      </c>
      <c r="G29" s="6">
        <f t="shared" si="2"/>
        <v>7.6838433364558743</v>
      </c>
      <c r="H29" s="6">
        <f t="shared" si="3"/>
        <v>11.853100911362347</v>
      </c>
      <c r="I29" s="6">
        <f t="shared" si="4"/>
        <v>304.98424805858832</v>
      </c>
      <c r="J29" s="6">
        <f t="shared" si="5"/>
        <v>609.96849611717664</v>
      </c>
    </row>
    <row r="30" spans="1:15" x14ac:dyDescent="0.25">
      <c r="C30" s="1" t="str">
        <f t="shared" si="1"/>
        <v>SC</v>
      </c>
      <c r="D30" s="6">
        <f t="shared" si="1"/>
        <v>32.216315999999999</v>
      </c>
      <c r="E30" s="6">
        <f t="shared" si="1"/>
        <v>-80.752607999999995</v>
      </c>
      <c r="F30" s="1">
        <f t="shared" si="1"/>
        <v>1</v>
      </c>
      <c r="G30" s="6">
        <f t="shared" si="2"/>
        <v>63.795875463865173</v>
      </c>
      <c r="H30" s="6">
        <f t="shared" si="3"/>
        <v>30.67550362463604</v>
      </c>
      <c r="I30" s="6">
        <f t="shared" si="4"/>
        <v>670.65507963509401</v>
      </c>
      <c r="J30" s="6">
        <f t="shared" si="5"/>
        <v>670.65507963509401</v>
      </c>
    </row>
    <row r="31" spans="1:15" x14ac:dyDescent="0.25">
      <c r="C31" s="1" t="str">
        <f t="shared" si="1"/>
        <v>NC</v>
      </c>
      <c r="D31" s="6">
        <f t="shared" si="1"/>
        <v>35.772095999999998</v>
      </c>
      <c r="E31" s="6">
        <f t="shared" si="1"/>
        <v>-78.638614500000003</v>
      </c>
      <c r="F31" s="1">
        <f t="shared" si="1"/>
        <v>12</v>
      </c>
      <c r="G31" s="6">
        <f t="shared" si="2"/>
        <v>19.637767073555967</v>
      </c>
      <c r="H31" s="6">
        <f t="shared" si="3"/>
        <v>11.727567140215752</v>
      </c>
      <c r="I31" s="6">
        <f t="shared" si="4"/>
        <v>386.43286116965669</v>
      </c>
      <c r="J31" s="6">
        <f t="shared" si="5"/>
        <v>4637.1943340358803</v>
      </c>
    </row>
    <row r="32" spans="1:15" x14ac:dyDescent="0.25">
      <c r="C32" s="1" t="str">
        <f t="shared" si="1"/>
        <v>TN</v>
      </c>
      <c r="D32" s="6">
        <f t="shared" si="1"/>
        <v>35.960638400000001</v>
      </c>
      <c r="E32" s="6">
        <f t="shared" si="1"/>
        <v>-83.9207392</v>
      </c>
      <c r="F32" s="1">
        <f t="shared" si="1"/>
        <v>1</v>
      </c>
      <c r="G32" s="6">
        <f t="shared" si="2"/>
        <v>18.002282108589508</v>
      </c>
      <c r="H32" s="6">
        <f t="shared" si="3"/>
        <v>75.806246462753833</v>
      </c>
      <c r="I32" s="6">
        <f t="shared" si="4"/>
        <v>668.29814044942964</v>
      </c>
      <c r="J32" s="6">
        <f t="shared" si="5"/>
        <v>668.29814044942964</v>
      </c>
    </row>
    <row r="33" spans="3:10" x14ac:dyDescent="0.25">
      <c r="C33" s="1" t="str">
        <f t="shared" si="1"/>
        <v>FL</v>
      </c>
      <c r="D33" s="6">
        <f t="shared" si="1"/>
        <v>27.498927800000001</v>
      </c>
      <c r="E33" s="6">
        <f t="shared" si="1"/>
        <v>-82.574819399999996</v>
      </c>
      <c r="F33" s="1">
        <f t="shared" si="1"/>
        <v>6</v>
      </c>
      <c r="G33" s="6">
        <f t="shared" si="2"/>
        <v>161.40737512936582</v>
      </c>
      <c r="H33" s="6">
        <f t="shared" si="3"/>
        <v>54.18076522447911</v>
      </c>
      <c r="I33" s="6">
        <f t="shared" si="4"/>
        <v>1013.1214814742879</v>
      </c>
      <c r="J33" s="6">
        <f t="shared" si="5"/>
        <v>6078.7288888457269</v>
      </c>
    </row>
    <row r="34" spans="3:10" x14ac:dyDescent="0.25">
      <c r="C34" s="1" t="str">
        <f t="shared" si="1"/>
        <v>Ohio</v>
      </c>
      <c r="D34" s="6">
        <f t="shared" si="1"/>
        <v>39.136111</v>
      </c>
      <c r="E34" s="6">
        <f t="shared" si="1"/>
        <v>-84.503055599999996</v>
      </c>
      <c r="F34" s="1">
        <f t="shared" si="1"/>
        <v>6</v>
      </c>
      <c r="G34" s="6">
        <f t="shared" si="2"/>
        <v>1.1394218080446723</v>
      </c>
      <c r="H34" s="6">
        <f t="shared" si="3"/>
        <v>86.285421942442127</v>
      </c>
      <c r="I34" s="6">
        <f t="shared" si="4"/>
        <v>645.15864800533177</v>
      </c>
      <c r="J34" s="6">
        <f t="shared" si="5"/>
        <v>3870.9518880319906</v>
      </c>
    </row>
    <row r="35" spans="3:10" x14ac:dyDescent="0.25">
      <c r="C35" s="1" t="str">
        <f t="shared" si="1"/>
        <v>Wyoming</v>
      </c>
      <c r="D35" s="6">
        <f t="shared" si="1"/>
        <v>43.622624999999999</v>
      </c>
      <c r="E35" s="6">
        <f t="shared" si="1"/>
        <v>-110.626059</v>
      </c>
      <c r="F35" s="1">
        <f t="shared" si="1"/>
        <v>1</v>
      </c>
      <c r="G35" s="6">
        <f t="shared" si="2"/>
        <v>11.6900873427054</v>
      </c>
      <c r="H35" s="6">
        <f t="shared" si="3"/>
        <v>1254.0096071692165</v>
      </c>
      <c r="I35" s="6">
        <f t="shared" si="4"/>
        <v>2454.7904687714713</v>
      </c>
      <c r="J35" s="6">
        <f t="shared" si="5"/>
        <v>2454.7904687714713</v>
      </c>
    </row>
    <row r="36" spans="3:10" x14ac:dyDescent="0.25">
      <c r="C36" s="1" t="str">
        <f t="shared" si="1"/>
        <v>CA</v>
      </c>
      <c r="D36" s="6">
        <f t="shared" si="1"/>
        <v>34.0194543</v>
      </c>
      <c r="E36" s="6">
        <f t="shared" si="1"/>
        <v>-118.4911912</v>
      </c>
      <c r="F36" s="1">
        <f t="shared" si="1"/>
        <v>10</v>
      </c>
      <c r="G36" s="6">
        <f t="shared" si="2"/>
        <v>38.24301523262892</v>
      </c>
      <c r="H36" s="6">
        <f t="shared" si="3"/>
        <v>1872.9100042348853</v>
      </c>
      <c r="I36" s="6">
        <f t="shared" si="4"/>
        <v>3016.454794238567</v>
      </c>
      <c r="J36" s="6">
        <f t="shared" si="5"/>
        <v>30164.54794238567</v>
      </c>
    </row>
    <row r="37" spans="3:10" x14ac:dyDescent="0.25">
      <c r="C37" s="1" t="str">
        <f t="shared" si="1"/>
        <v>Iowa</v>
      </c>
      <c r="D37" s="6">
        <f t="shared" si="1"/>
        <v>41.698611100000001</v>
      </c>
      <c r="E37" s="6">
        <f t="shared" si="1"/>
        <v>-93.046944400000001</v>
      </c>
      <c r="F37" s="1">
        <f t="shared" si="1"/>
        <v>7</v>
      </c>
      <c r="G37" s="6">
        <f t="shared" si="2"/>
        <v>2.2352135902396286</v>
      </c>
      <c r="H37" s="6">
        <f t="shared" si="3"/>
        <v>318.01173278386244</v>
      </c>
      <c r="I37" s="6">
        <f t="shared" si="4"/>
        <v>1234.7856946398028</v>
      </c>
      <c r="J37" s="6">
        <f t="shared" si="5"/>
        <v>8643.4998624786203</v>
      </c>
    </row>
    <row r="38" spans="3:10" x14ac:dyDescent="0.25">
      <c r="C38" s="1" t="str">
        <f t="shared" si="1"/>
        <v>IL</v>
      </c>
      <c r="D38" s="6">
        <f t="shared" si="1"/>
        <v>41.850033000000003</v>
      </c>
      <c r="E38" s="6">
        <f t="shared" si="1"/>
        <v>-87.650052299999999</v>
      </c>
      <c r="F38" s="1">
        <f t="shared" si="1"/>
        <v>4</v>
      </c>
      <c r="G38" s="6">
        <f t="shared" si="2"/>
        <v>2.7109127641028135</v>
      </c>
      <c r="H38" s="6">
        <f t="shared" si="3"/>
        <v>154.6538813053852</v>
      </c>
      <c r="I38" s="6">
        <f t="shared" si="4"/>
        <v>865.57136306883001</v>
      </c>
      <c r="J38" s="6">
        <f t="shared" si="5"/>
        <v>3462.28545227532</v>
      </c>
    </row>
    <row r="39" spans="3:10" x14ac:dyDescent="0.25">
      <c r="C39" s="1" t="str">
        <f t="shared" si="1"/>
        <v>Mass</v>
      </c>
      <c r="D39" s="6">
        <f t="shared" si="1"/>
        <v>42.933979200000003</v>
      </c>
      <c r="E39" s="6">
        <f t="shared" si="1"/>
        <v>-70.798385499999995</v>
      </c>
      <c r="F39" s="1">
        <f t="shared" si="1"/>
        <v>1</v>
      </c>
      <c r="G39" s="6">
        <f t="shared" si="2"/>
        <v>7.4552543868219123</v>
      </c>
      <c r="H39" s="6">
        <f t="shared" si="3"/>
        <v>19.498189520621178</v>
      </c>
      <c r="I39" s="6">
        <f t="shared" si="4"/>
        <v>358.2252733174148</v>
      </c>
      <c r="J39" s="6">
        <f t="shared" si="5"/>
        <v>358.2252733174148</v>
      </c>
    </row>
    <row r="40" spans="3:10" x14ac:dyDescent="0.25">
      <c r="C40" s="1" t="str">
        <f t="shared" si="1"/>
        <v>NJ</v>
      </c>
      <c r="D40" s="6">
        <f t="shared" si="1"/>
        <v>40.9012101</v>
      </c>
      <c r="E40" s="6">
        <f t="shared" si="1"/>
        <v>-74.514323200000007</v>
      </c>
      <c r="F40" s="1">
        <f t="shared" si="1"/>
        <v>10</v>
      </c>
      <c r="G40" s="6">
        <f t="shared" si="2"/>
        <v>0.48673236716536733</v>
      </c>
      <c r="H40" s="6">
        <f t="shared" si="3"/>
        <v>0.48963289356115935</v>
      </c>
      <c r="I40" s="6">
        <f t="shared" si="4"/>
        <v>68.179725771808393</v>
      </c>
      <c r="J40" s="6">
        <f t="shared" si="5"/>
        <v>681.79725771808398</v>
      </c>
    </row>
    <row r="41" spans="3:10" x14ac:dyDescent="0.25">
      <c r="C41" s="1" t="str">
        <f>C19</f>
        <v>PA</v>
      </c>
      <c r="D41" s="6">
        <f t="shared" ref="D41:F41" si="6">D19</f>
        <v>39.952334999999998</v>
      </c>
      <c r="E41" s="6">
        <f t="shared" si="6"/>
        <v>-75.163788999999994</v>
      </c>
      <c r="F41" s="1">
        <f t="shared" si="6"/>
        <v>2</v>
      </c>
      <c r="G41" s="6">
        <f t="shared" si="2"/>
        <v>6.310798527200169E-2</v>
      </c>
      <c r="H41" s="6">
        <f t="shared" si="3"/>
        <v>2.5272671453367384E-3</v>
      </c>
      <c r="I41" s="6">
        <f t="shared" si="4"/>
        <v>17.677370753563672</v>
      </c>
      <c r="J41" s="12">
        <f t="shared" si="5"/>
        <v>35.354741507127343</v>
      </c>
    </row>
    <row r="42" spans="3:10" x14ac:dyDescent="0.25">
      <c r="G42" s="13" t="s">
        <v>27</v>
      </c>
      <c r="H42" s="6"/>
      <c r="I42" s="6"/>
      <c r="J42" s="6">
        <f>SUM(J27:J41)</f>
        <v>67444.286188087237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Ted</dc:creator>
  <cp:lastModifiedBy>Windows User</cp:lastModifiedBy>
  <dcterms:created xsi:type="dcterms:W3CDTF">2010-07-15T16:28:46Z</dcterms:created>
  <dcterms:modified xsi:type="dcterms:W3CDTF">2014-08-17T19:09:22Z</dcterms:modified>
</cp:coreProperties>
</file>